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ΥΠΟΔΕΙΓΜΑ" sheetId="1" r:id="rId1"/>
  </sheets>
  <calcPr calcId="125725"/>
</workbook>
</file>

<file path=xl/calcChain.xml><?xml version="1.0" encoding="utf-8"?>
<calcChain xmlns="http://schemas.openxmlformats.org/spreadsheetml/2006/main">
  <c r="AC19" i="1"/>
  <c r="AD19"/>
  <c r="AE19" s="1"/>
  <c r="AC20"/>
  <c r="AD20"/>
  <c r="AD18"/>
  <c r="AD17"/>
  <c r="AD16"/>
  <c r="AD15"/>
  <c r="AD14"/>
  <c r="AD13"/>
  <c r="AD12"/>
  <c r="AD11"/>
  <c r="AD10"/>
  <c r="AD9"/>
  <c r="AD8"/>
  <c r="AD7"/>
  <c r="AD6"/>
  <c r="AC18"/>
  <c r="AC17"/>
  <c r="AC16"/>
  <c r="AC15"/>
  <c r="AE15" s="1"/>
  <c r="AC14"/>
  <c r="AC13"/>
  <c r="AC12"/>
  <c r="AC11"/>
  <c r="AE11" s="1"/>
  <c r="AC10"/>
  <c r="AC9"/>
  <c r="AC8"/>
  <c r="AC7"/>
  <c r="AE7" s="1"/>
  <c r="AC6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E10" l="1"/>
  <c r="AE14"/>
  <c r="AE18"/>
  <c r="AE8"/>
  <c r="AE12"/>
  <c r="AE16"/>
  <c r="AE9"/>
  <c r="AE17"/>
  <c r="AD21"/>
  <c r="AC21"/>
  <c r="AE13"/>
  <c r="AE6"/>
  <c r="AE21" l="1"/>
</calcChain>
</file>

<file path=xl/comments1.xml><?xml version="1.0" encoding="utf-8"?>
<comments xmlns="http://schemas.openxmlformats.org/spreadsheetml/2006/main">
  <authors>
    <author>ΔΔΕ Καστοριάς</author>
  </authors>
  <commentList>
    <comment ref="AC5" authorId="0">
      <text>
        <r>
          <rPr>
            <b/>
            <sz val="9"/>
            <color indexed="81"/>
            <rFont val="Tahoma"/>
            <family val="2"/>
            <charset val="161"/>
          </rPr>
          <t>ΚΑΘΑΡΟ ΠΟΣΟ = ΠΛΗΡΩΤΕΟ + ΕΙΣΦΟΡΑ ΑΛΛΗΛΕΓΓΥΗΣ + ΑΔΕΔΥ + ΟΛΜΕ + ΕΕΧ+ΣΥΛΛΟΓΟΣ + 
ΔΑΝΕΙΟ/Α + ΦΟΡΟΣ</t>
        </r>
      </text>
    </comment>
    <comment ref="AD5" authorId="0">
      <text>
        <r>
          <rPr>
            <b/>
            <sz val="9"/>
            <color indexed="81"/>
            <rFont val="Tahoma"/>
            <charset val="1"/>
          </rPr>
          <t>ΚΑΘΑΡΟ ΠΟΣΟ = ΣΥΝ ΑΚΑΘ. ΑΠΟΔΟΧΩΝ - ΚΡΑΤΗΣΕΙΣ (ΟΠΑΔ, ΜΤΠΥ, ΣΥΝΤΑΞΗ, ΤΠΔΥ, ΤΕΑΔΥ, ΤΕΑΧ, ΤΣΜΕΔΕ, ΥΠΕΡ ΑΝΕΡΓΙΑΣ κτλ.)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20" authorId="0">
      <text>
        <r>
          <rPr>
            <b/>
            <sz val="9"/>
            <color indexed="81"/>
            <rFont val="Tahoma"/>
            <family val="2"/>
            <charset val="161"/>
          </rPr>
          <t>ΚΑΘΑΡΟ ΠΟΣΟ = ΠΛΗΡΩΤΕΟ + ΕΙΣΦΟΡΑ ΑΛΛΗΛΕΓΓΥΗΣ + ΑΔΕΔΥ + ΟΛΜΕ + ΣΥΛΛΟΓΟΣ + ΕΕΧ + ΔΑΝΕΙΟ/Α + ΦΟΡΟΣ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D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ΚΑΘΑΡΟ ΠΟΣΟ =  ΣΥΝ.ΑΚ.ΑΠ. – ΚΡΑΤΗΣΕΙΣ (Ο.Π.Α.Δ, ΜΤΠΥ, ΣΥΝΤΑΞΗ, ΤΠΔΥ, ΤΤΕΑΔΥ, ΤΕΑΧ, ΜΤΠΥ 1%, ΤΠΔΥ 1%, ΥΠΕΡ ΑΝΕΡΓΙΑΣ 2%, Κ.Λ.Π.)
</t>
        </r>
      </text>
    </comment>
    <comment ref="AD21" authorId="0">
      <text>
        <r>
          <rPr>
            <b/>
            <sz val="9"/>
            <color indexed="81"/>
            <rFont val="Tahoma"/>
            <family val="2"/>
            <charset val="161"/>
          </rPr>
          <t>ΤΟ ΕΤΗΣΙΟ ΚΑΘΑΡΟ ΠΟΣΟ ΠΡΕΠΕΙ ΝΑ ΣΥΜΦΩΝΕΙ ΜΕ ΤΟ ΑΝΤΙΣΤΟΙΧΟ ΠΟΣΟ ΤΗΣ ΕΤΗΣΙΑΣ ΒΕΒΑΙΩΣΗΣ ΑΠΟΔΟΧΩΝ</t>
        </r>
      </text>
    </comment>
  </commentList>
</comments>
</file>

<file path=xl/sharedStrings.xml><?xml version="1.0" encoding="utf-8"?>
<sst xmlns="http://schemas.openxmlformats.org/spreadsheetml/2006/main" count="75" uniqueCount="60">
  <si>
    <t>Δ/νση ΔΕ ΚΑΣΤΟΡΙΑΣ</t>
  </si>
  <si>
    <t>ΜΗΤΡΩΟ ΕΡΓΑΖΟΜΕΝΩΝ</t>
  </si>
  <si>
    <t>Οικονομικό Έτος:   2015</t>
  </si>
  <si>
    <t>ΕΙΔΙΚΟΤΗΤΑ:  Εκπαιδευτικός</t>
  </si>
  <si>
    <t>Μήνες Μισθοδοσίας</t>
  </si>
  <si>
    <t>Είδος Πληρ.</t>
  </si>
  <si>
    <t>ΒΜ</t>
  </si>
  <si>
    <t>ΕΠ. ΘΕΣΗΣ</t>
  </si>
  <si>
    <t>ΕΠ. ΠΡΟΒΛ.</t>
  </si>
  <si>
    <t>Συν.Ακ.Απ.</t>
  </si>
  <si>
    <t>ΤΕΑΧ ΕΡΓ</t>
  </si>
  <si>
    <t>Εργ. Εισφ. υπερ ΟΠΑΔ</t>
  </si>
  <si>
    <t>Συν.Εργδ.</t>
  </si>
  <si>
    <t>ΦΟΡΟΣ</t>
  </si>
  <si>
    <t>Ο.Π.Α.Δ</t>
  </si>
  <si>
    <t>ΜΤΠΥ</t>
  </si>
  <si>
    <t>ΣΥΝΤΑΞΗ</t>
  </si>
  <si>
    <t>ΤΠΔΥ</t>
  </si>
  <si>
    <t>ΤΕΑΧ</t>
  </si>
  <si>
    <t>ΜΤΠΥ 1%</t>
  </si>
  <si>
    <t>ΤΑΧ. ΤΑΜ.</t>
  </si>
  <si>
    <t>ΣΥΛΛΟΓΟΣ</t>
  </si>
  <si>
    <t>ΕΕΧ</t>
  </si>
  <si>
    <t>ΟΛΜΕ</t>
  </si>
  <si>
    <t>ΑΔΕΔΥ</t>
  </si>
  <si>
    <t>ΤΠΔΥ 1%</t>
  </si>
  <si>
    <t>Υπέρ Ανεργίας 2%</t>
  </si>
  <si>
    <t>Εισφορά Αλληλεγγύης</t>
  </si>
  <si>
    <t>Συν.Κρατ.</t>
  </si>
  <si>
    <t>Πληρωτέο</t>
  </si>
  <si>
    <t>ΙΑΝΟΥΑΡΙΟΣ</t>
  </si>
  <si>
    <t>Τακτικές Αποδοχές</t>
  </si>
  <si>
    <t>ΦΕΒΡΟΥΑΡΙΟΣ</t>
  </si>
  <si>
    <t>ΜΑΡΤΙΟΣ</t>
  </si>
  <si>
    <t>ΑΠΡΙΛΙΟΣ</t>
  </si>
  <si>
    <t>ΜΑΙΟΣ</t>
  </si>
  <si>
    <t>ΙΟΥΝΙΟΣ</t>
  </si>
  <si>
    <t>Αποζημίωση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</si>
  <si>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</si>
  <si>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</si>
  <si>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</si>
  <si>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</si>
  <si>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</si>
  <si>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</si>
  <si>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Σύνολα</t>
  </si>
  <si>
    <t xml:space="preserve">ΑΡΙΘΜΟΣ ΜΗΤΡΩΟΥ: </t>
  </si>
  <si>
    <t xml:space="preserve">ΑΦΜ:  </t>
  </si>
  <si>
    <t xml:space="preserve">ΕΠΩΝΥΜΟ:  </t>
  </si>
  <si>
    <t xml:space="preserve">ΕΦΟΡΙΑ:  </t>
  </si>
  <si>
    <t xml:space="preserve">ΟΝΟΜΑ:  </t>
  </si>
  <si>
    <t xml:space="preserve">ΑΜΚΑ:  </t>
  </si>
  <si>
    <t xml:space="preserve">ΟΝΟΜΑ ΠΑΤΕΡΑ:  </t>
  </si>
  <si>
    <t xml:space="preserve">ΒΑΘΜΟΣ / ΜΚ:  </t>
  </si>
  <si>
    <t xml:space="preserve">ΚΛΑΔΟΣ: </t>
  </si>
  <si>
    <t>ΚΑΘΑΡΟ ΠΟΣΟ</t>
  </si>
  <si>
    <t>1ος Τρόπος</t>
  </si>
  <si>
    <t>2ος Τρόπος</t>
  </si>
  <si>
    <t>ΕΠΑΛΥΘΕΥΣΗ</t>
  </si>
  <si>
    <t>1ος Τρόπος - 2ος Τρόπος</t>
  </si>
  <si>
    <t>Αναδρομικά Βαθμού/ΜΚ</t>
  </si>
</sst>
</file>

<file path=xl/styles.xml><?xml version="1.0" encoding="utf-8"?>
<styleSheet xmlns="http://schemas.openxmlformats.org/spreadsheetml/2006/main">
  <numFmts count="1">
    <numFmt numFmtId="164" formatCode="#,##0.00\€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StyleXfs>
  <cellXfs count="72">
    <xf numFmtId="0" fontId="0" fillId="0" borderId="0" xfId="0"/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2" xfId="0" applyBorder="1"/>
    <xf numFmtId="164" fontId="0" fillId="0" borderId="1" xfId="2" applyNumberFormat="1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1" fillId="2" borderId="5" xfId="0" applyFont="1" applyFill="1" applyBorder="1" applyAlignment="1">
      <alignment vertical="center"/>
    </xf>
    <xf numFmtId="4" fontId="0" fillId="2" borderId="5" xfId="0" applyNumberFormat="1" applyFill="1" applyBorder="1"/>
    <xf numFmtId="4" fontId="0" fillId="3" borderId="18" xfId="0" applyNumberFormat="1" applyFill="1" applyBorder="1"/>
    <xf numFmtId="4" fontId="0" fillId="3" borderId="19" xfId="0" applyNumberFormat="1" applyFill="1" applyBorder="1"/>
    <xf numFmtId="164" fontId="0" fillId="2" borderId="6" xfId="2" applyNumberFormat="1" applyFont="1" applyFill="1" applyBorder="1" applyAlignment="1"/>
    <xf numFmtId="164" fontId="0" fillId="2" borderId="1" xfId="2" applyNumberFormat="1" applyFont="1" applyFill="1" applyBorder="1" applyAlignment="1"/>
    <xf numFmtId="164" fontId="0" fillId="4" borderId="1" xfId="2" applyNumberFormat="1" applyFont="1" applyFill="1" applyBorder="1" applyAlignment="1"/>
    <xf numFmtId="0" fontId="1" fillId="4" borderId="3" xfId="0" applyFont="1" applyFill="1" applyBorder="1" applyAlignment="1">
      <alignment horizontal="center" vertical="center"/>
    </xf>
    <xf numFmtId="164" fontId="1" fillId="4" borderId="1" xfId="2" applyNumberFormat="1" applyFont="1" applyFill="1" applyBorder="1" applyAlignment="1"/>
    <xf numFmtId="0" fontId="1" fillId="6" borderId="3" xfId="0" applyFont="1" applyFill="1" applyBorder="1" applyAlignment="1">
      <alignment horizontal="center" vertical="center"/>
    </xf>
    <xf numFmtId="164" fontId="0" fillId="6" borderId="1" xfId="2" applyNumberFormat="1" applyFont="1" applyFill="1" applyBorder="1" applyAlignment="1"/>
    <xf numFmtId="164" fontId="0" fillId="0" borderId="12" xfId="2" applyNumberFormat="1" applyFont="1" applyFill="1" applyBorder="1" applyAlignment="1"/>
    <xf numFmtId="164" fontId="1" fillId="4" borderId="12" xfId="2" applyNumberFormat="1" applyFont="1" applyFill="1" applyBorder="1" applyAlignment="1"/>
    <xf numFmtId="164" fontId="0" fillId="6" borderId="12" xfId="2" applyNumberFormat="1" applyFont="1" applyFill="1" applyBorder="1" applyAlignment="1"/>
    <xf numFmtId="164" fontId="0" fillId="2" borderId="12" xfId="2" applyNumberFormat="1" applyFont="1" applyFill="1" applyBorder="1" applyAlignment="1"/>
    <xf numFmtId="164" fontId="0" fillId="4" borderId="12" xfId="2" applyNumberFormat="1" applyFont="1" applyFill="1" applyBorder="1" applyAlignment="1"/>
    <xf numFmtId="164" fontId="0" fillId="2" borderId="16" xfId="2" applyNumberFormat="1" applyFont="1" applyFill="1" applyBorder="1" applyAlignment="1"/>
    <xf numFmtId="164" fontId="0" fillId="0" borderId="21" xfId="1" applyNumberFormat="1" applyFont="1" applyFill="1" applyBorder="1" applyAlignment="1"/>
    <xf numFmtId="164" fontId="0" fillId="6" borderId="21" xfId="1" applyNumberFormat="1" applyFont="1" applyFill="1" applyBorder="1" applyAlignment="1"/>
    <xf numFmtId="164" fontId="0" fillId="0" borderId="22" xfId="1" applyNumberFormat="1" applyFont="1" applyFill="1" applyBorder="1" applyAlignment="1"/>
    <xf numFmtId="0" fontId="0" fillId="0" borderId="3" xfId="0" applyBorder="1"/>
    <xf numFmtId="164" fontId="1" fillId="4" borderId="3" xfId="2" applyNumberFormat="1" applyFont="1" applyFill="1" applyBorder="1" applyAlignment="1"/>
    <xf numFmtId="164" fontId="0" fillId="6" borderId="3" xfId="2" applyNumberFormat="1" applyFont="1" applyFill="1" applyBorder="1" applyAlignment="1"/>
    <xf numFmtId="164" fontId="0" fillId="2" borderId="3" xfId="2" applyNumberFormat="1" applyFont="1" applyFill="1" applyBorder="1" applyAlignment="1"/>
    <xf numFmtId="164" fontId="0" fillId="4" borderId="3" xfId="2" applyNumberFormat="1" applyFont="1" applyFill="1" applyBorder="1" applyAlignment="1"/>
    <xf numFmtId="164" fontId="0" fillId="2" borderId="4" xfId="2" applyNumberFormat="1" applyFont="1" applyFill="1" applyBorder="1" applyAlignment="1"/>
    <xf numFmtId="164" fontId="1" fillId="4" borderId="8" xfId="2" applyNumberFormat="1" applyFont="1" applyFill="1" applyBorder="1" applyAlignment="1"/>
    <xf numFmtId="164" fontId="0" fillId="6" borderId="8" xfId="2" applyNumberFormat="1" applyFont="1" applyFill="1" applyBorder="1" applyAlignment="1"/>
    <xf numFmtId="164" fontId="0" fillId="2" borderId="8" xfId="2" applyNumberFormat="1" applyFont="1" applyFill="1" applyBorder="1" applyAlignment="1"/>
    <xf numFmtId="164" fontId="0" fillId="4" borderId="8" xfId="2" applyNumberFormat="1" applyFont="1" applyFill="1" applyBorder="1" applyAlignment="1"/>
    <xf numFmtId="164" fontId="0" fillId="2" borderId="9" xfId="2" applyNumberFormat="1" applyFont="1" applyFill="1" applyBorder="1" applyAlignment="1"/>
    <xf numFmtId="4" fontId="1" fillId="5" borderId="20" xfId="0" applyNumberFormat="1" applyFont="1" applyFill="1" applyBorder="1"/>
    <xf numFmtId="4" fontId="1" fillId="5" borderId="23" xfId="0" applyNumberFormat="1" applyFont="1" applyFill="1" applyBorder="1"/>
    <xf numFmtId="4" fontId="0" fillId="2" borderId="2" xfId="0" applyNumberFormat="1" applyFill="1" applyBorder="1"/>
    <xf numFmtId="4" fontId="0" fillId="4" borderId="4" xfId="0" applyNumberFormat="1" applyFill="1" applyBorder="1"/>
    <xf numFmtId="4" fontId="0" fillId="4" borderId="6" xfId="0" applyNumberFormat="1" applyFill="1" applyBorder="1"/>
    <xf numFmtId="4" fontId="0" fillId="2" borderId="7" xfId="0" applyNumberFormat="1" applyFill="1" applyBorder="1"/>
    <xf numFmtId="4" fontId="0" fillId="4" borderId="9" xfId="0" applyNumberFormat="1" applyFill="1" applyBorder="1"/>
    <xf numFmtId="164" fontId="0" fillId="0" borderId="8" xfId="2" applyNumberFormat="1" applyFont="1" applyFill="1" applyBorder="1" applyAlignment="1"/>
    <xf numFmtId="164" fontId="0" fillId="0" borderId="1" xfId="2" applyNumberFormat="1" applyFont="1" applyFill="1" applyBorder="1" applyAlignment="1"/>
    <xf numFmtId="164" fontId="0" fillId="0" borderId="3" xfId="2" applyNumberFormat="1" applyFont="1" applyFill="1" applyBorder="1" applyAlignment="1"/>
    <xf numFmtId="0" fontId="1" fillId="3" borderId="24" xfId="0" applyFont="1" applyFill="1" applyBorder="1" applyAlignment="1">
      <alignment horizontal="center" vertical="center"/>
    </xf>
    <xf numFmtId="0" fontId="0" fillId="3" borderId="25" xfId="0" applyFill="1" applyBorder="1"/>
    <xf numFmtId="4" fontId="0" fillId="3" borderId="25" xfId="0" applyNumberFormat="1" applyFill="1" applyBorder="1"/>
    <xf numFmtId="0" fontId="1" fillId="4" borderId="6" xfId="0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6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topLeftCell="P1" workbookViewId="0">
      <selection activeCell="AE30" sqref="AE30"/>
    </sheetView>
  </sheetViews>
  <sheetFormatPr defaultRowHeight="15"/>
  <cols>
    <col min="2" max="2" width="10.7109375" customWidth="1"/>
    <col min="3" max="3" width="17.85546875" bestFit="1" customWidth="1"/>
    <col min="4" max="7" width="10.7109375" customWidth="1"/>
    <col min="8" max="8" width="8.85546875" bestFit="1" customWidth="1"/>
    <col min="9" max="9" width="20.85546875" bestFit="1" customWidth="1"/>
    <col min="10" max="10" width="10.7109375" customWidth="1"/>
    <col min="11" max="11" width="9.140625" bestFit="1" customWidth="1"/>
    <col min="12" max="12" width="8" bestFit="1" customWidth="1"/>
    <col min="13" max="13" width="7.5703125" bestFit="1" customWidth="1"/>
    <col min="14" max="14" width="9.140625" bestFit="1" customWidth="1"/>
    <col min="15" max="16" width="7.5703125" bestFit="1" customWidth="1"/>
    <col min="17" max="17" width="9.28515625" bestFit="1" customWidth="1"/>
    <col min="18" max="18" width="10.140625" bestFit="1" customWidth="1"/>
    <col min="19" max="19" width="10.42578125" bestFit="1" customWidth="1"/>
    <col min="20" max="21" width="6.5703125" bestFit="1" customWidth="1"/>
    <col min="22" max="22" width="7" bestFit="1" customWidth="1"/>
    <col min="23" max="23" width="8.7109375" bestFit="1" customWidth="1"/>
    <col min="24" max="24" width="17.42578125" bestFit="1" customWidth="1"/>
    <col min="25" max="25" width="21" bestFit="1" customWidth="1"/>
    <col min="26" max="26" width="9.7109375" bestFit="1" customWidth="1"/>
    <col min="27" max="27" width="10.140625" bestFit="1" customWidth="1"/>
    <col min="29" max="30" width="11" bestFit="1" customWidth="1"/>
    <col min="31" max="31" width="22.7109375" bestFit="1" customWidth="1"/>
  </cols>
  <sheetData>
    <row r="1" spans="1:31" ht="15.75" thickBot="1"/>
    <row r="2" spans="1:31" ht="16.5" thickTop="1" thickBot="1">
      <c r="A2" s="65" t="s">
        <v>0</v>
      </c>
      <c r="B2" s="65"/>
      <c r="C2" s="65"/>
      <c r="D2" s="65"/>
      <c r="E2" s="65"/>
      <c r="G2" s="67" t="s">
        <v>1</v>
      </c>
      <c r="H2" s="68"/>
      <c r="I2" s="68"/>
      <c r="J2" s="68"/>
      <c r="K2" s="68"/>
      <c r="L2" s="69"/>
      <c r="O2" s="65" t="s">
        <v>2</v>
      </c>
      <c r="P2" s="65"/>
      <c r="Q2" s="65"/>
      <c r="R2" s="65"/>
      <c r="S2" s="65"/>
      <c r="T2" s="65"/>
    </row>
    <row r="3" spans="1:31" ht="15.75" thickBot="1">
      <c r="A3" s="70" t="s">
        <v>45</v>
      </c>
      <c r="B3" s="61"/>
      <c r="C3" s="61"/>
      <c r="D3" s="61"/>
      <c r="E3" s="61" t="s">
        <v>47</v>
      </c>
      <c r="F3" s="61"/>
      <c r="G3" s="61"/>
      <c r="H3" s="61"/>
      <c r="I3" s="61" t="s">
        <v>49</v>
      </c>
      <c r="J3" s="61"/>
      <c r="K3" s="61"/>
      <c r="L3" s="61"/>
      <c r="M3" s="61" t="s">
        <v>51</v>
      </c>
      <c r="N3" s="61"/>
      <c r="O3" s="61"/>
      <c r="P3" s="61"/>
      <c r="Q3" s="61" t="s">
        <v>3</v>
      </c>
      <c r="R3" s="61"/>
      <c r="S3" s="61"/>
      <c r="T3" s="71"/>
    </row>
    <row r="4" spans="1:31" ht="15.75" thickBot="1">
      <c r="A4" s="58" t="s">
        <v>46</v>
      </c>
      <c r="B4" s="59"/>
      <c r="C4" s="59"/>
      <c r="D4" s="59"/>
      <c r="E4" s="59" t="s">
        <v>48</v>
      </c>
      <c r="F4" s="59"/>
      <c r="G4" s="59"/>
      <c r="H4" s="59"/>
      <c r="I4" s="59" t="s">
        <v>50</v>
      </c>
      <c r="J4" s="59"/>
      <c r="K4" s="59"/>
      <c r="L4" s="59"/>
      <c r="M4" s="59" t="s">
        <v>52</v>
      </c>
      <c r="N4" s="59"/>
      <c r="O4" s="59"/>
      <c r="P4" s="59"/>
      <c r="Q4" s="59" t="s">
        <v>53</v>
      </c>
      <c r="R4" s="59"/>
      <c r="S4" s="59"/>
      <c r="T4" s="66"/>
      <c r="AC4" s="2" t="s">
        <v>54</v>
      </c>
      <c r="AD4" s="1"/>
      <c r="AE4" s="50" t="s">
        <v>57</v>
      </c>
    </row>
    <row r="5" spans="1:31">
      <c r="A5" s="62" t="s">
        <v>4</v>
      </c>
      <c r="B5" s="63"/>
      <c r="C5" s="6" t="s">
        <v>5</v>
      </c>
      <c r="D5" s="6" t="s">
        <v>6</v>
      </c>
      <c r="E5" s="6" t="s">
        <v>7</v>
      </c>
      <c r="F5" s="6" t="s">
        <v>8</v>
      </c>
      <c r="G5" s="16" t="s">
        <v>9</v>
      </c>
      <c r="H5" s="18" t="s">
        <v>10</v>
      </c>
      <c r="I5" s="18" t="s">
        <v>11</v>
      </c>
      <c r="J5" s="18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6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7" t="s">
        <v>29</v>
      </c>
      <c r="AC5" s="9" t="s">
        <v>55</v>
      </c>
      <c r="AD5" s="53" t="s">
        <v>56</v>
      </c>
      <c r="AE5" s="51" t="s">
        <v>58</v>
      </c>
    </row>
    <row r="6" spans="1:31">
      <c r="A6" s="56" t="s">
        <v>30</v>
      </c>
      <c r="B6" s="57"/>
      <c r="C6" s="2" t="s">
        <v>31</v>
      </c>
      <c r="D6" s="5">
        <v>1719</v>
      </c>
      <c r="E6" s="5">
        <v>150</v>
      </c>
      <c r="F6" s="5">
        <v>100</v>
      </c>
      <c r="G6" s="17">
        <v>1969</v>
      </c>
      <c r="H6" s="19">
        <v>59.07</v>
      </c>
      <c r="I6" s="19">
        <v>100.42</v>
      </c>
      <c r="J6" s="19">
        <v>159.49</v>
      </c>
      <c r="K6" s="14">
        <v>165.31</v>
      </c>
      <c r="L6" s="15">
        <v>50.21</v>
      </c>
      <c r="M6" s="15">
        <v>81.39</v>
      </c>
      <c r="N6" s="15">
        <v>105.55</v>
      </c>
      <c r="O6" s="15">
        <v>55.4</v>
      </c>
      <c r="P6" s="15">
        <v>59.07</v>
      </c>
      <c r="Q6" s="15">
        <v>0</v>
      </c>
      <c r="R6" s="14">
        <v>78.45</v>
      </c>
      <c r="S6" s="14">
        <v>0</v>
      </c>
      <c r="T6" s="14">
        <v>0</v>
      </c>
      <c r="U6" s="14">
        <v>0</v>
      </c>
      <c r="V6" s="14">
        <v>0</v>
      </c>
      <c r="W6" s="15">
        <v>19.690000000000001</v>
      </c>
      <c r="X6" s="15">
        <v>39.380000000000003</v>
      </c>
      <c r="Y6" s="14">
        <v>10.91</v>
      </c>
      <c r="Z6" s="5">
        <v>665.36</v>
      </c>
      <c r="AA6" s="13">
        <v>1303.6400000000001</v>
      </c>
      <c r="AC6" s="10">
        <f>AA6+Y6+V6+U6+T6+S6+R6+K6</f>
        <v>1558.3100000000002</v>
      </c>
      <c r="AD6" s="44">
        <f>G6-L6-M6-N6-O6-P6-Q6-X6-W6</f>
        <v>1558.3099999999997</v>
      </c>
      <c r="AE6" s="52">
        <f>AC6-AD6</f>
        <v>0</v>
      </c>
    </row>
    <row r="7" spans="1:31">
      <c r="A7" s="56" t="s">
        <v>32</v>
      </c>
      <c r="B7" s="57"/>
      <c r="C7" s="2" t="s">
        <v>31</v>
      </c>
      <c r="D7" s="5">
        <v>1719</v>
      </c>
      <c r="E7" s="5">
        <v>150</v>
      </c>
      <c r="F7" s="5">
        <v>100</v>
      </c>
      <c r="G7" s="17">
        <v>1969</v>
      </c>
      <c r="H7" s="19">
        <v>59.07</v>
      </c>
      <c r="I7" s="19">
        <v>100.42</v>
      </c>
      <c r="J7" s="19">
        <v>159.49</v>
      </c>
      <c r="K7" s="14">
        <v>165.31</v>
      </c>
      <c r="L7" s="15">
        <v>50.21</v>
      </c>
      <c r="M7" s="15">
        <v>81.39</v>
      </c>
      <c r="N7" s="15">
        <v>105.55</v>
      </c>
      <c r="O7" s="15">
        <v>55.4</v>
      </c>
      <c r="P7" s="15">
        <v>59.07</v>
      </c>
      <c r="Q7" s="15">
        <v>0</v>
      </c>
      <c r="R7" s="14">
        <v>78.45</v>
      </c>
      <c r="S7" s="14">
        <v>0</v>
      </c>
      <c r="T7" s="14">
        <v>0</v>
      </c>
      <c r="U7" s="14">
        <v>0</v>
      </c>
      <c r="V7" s="14">
        <v>0</v>
      </c>
      <c r="W7" s="15">
        <v>19.690000000000001</v>
      </c>
      <c r="X7" s="15">
        <v>39.380000000000003</v>
      </c>
      <c r="Y7" s="14">
        <v>10.91</v>
      </c>
      <c r="Z7" s="5">
        <v>665.36</v>
      </c>
      <c r="AA7" s="13">
        <v>1303.6400000000001</v>
      </c>
      <c r="AC7" s="10">
        <f t="shared" ref="AC7:AC18" si="0">AA7+Y7+V7+U7+T7+S7+R7+K7</f>
        <v>1558.3100000000002</v>
      </c>
      <c r="AD7" s="44">
        <f t="shared" ref="AD7:AD18" si="1">G7-L7-M7-N7-O7-P7-Q7-X7-W7</f>
        <v>1558.3099999999997</v>
      </c>
      <c r="AE7" s="52">
        <f t="shared" ref="AE7:AE21" si="2">AC7-AD7</f>
        <v>0</v>
      </c>
    </row>
    <row r="8" spans="1:31">
      <c r="A8" s="56" t="s">
        <v>33</v>
      </c>
      <c r="B8" s="57"/>
      <c r="C8" s="2" t="s">
        <v>31</v>
      </c>
      <c r="D8" s="5">
        <v>1719</v>
      </c>
      <c r="E8" s="5">
        <v>150</v>
      </c>
      <c r="F8" s="5">
        <v>100</v>
      </c>
      <c r="G8" s="17">
        <v>1969</v>
      </c>
      <c r="H8" s="19">
        <v>59.07</v>
      </c>
      <c r="I8" s="19">
        <v>100.42</v>
      </c>
      <c r="J8" s="19">
        <v>159.49</v>
      </c>
      <c r="K8" s="14">
        <v>165.31</v>
      </c>
      <c r="L8" s="15">
        <v>50.21</v>
      </c>
      <c r="M8" s="15">
        <v>81.39</v>
      </c>
      <c r="N8" s="15">
        <v>105.55</v>
      </c>
      <c r="O8" s="15">
        <v>55.4</v>
      </c>
      <c r="P8" s="15">
        <v>59.07</v>
      </c>
      <c r="Q8" s="15">
        <v>0</v>
      </c>
      <c r="R8" s="14">
        <v>78.45</v>
      </c>
      <c r="S8" s="14">
        <v>0</v>
      </c>
      <c r="T8" s="14">
        <v>40</v>
      </c>
      <c r="U8" s="14">
        <v>0</v>
      </c>
      <c r="V8" s="14">
        <v>0</v>
      </c>
      <c r="W8" s="15">
        <v>19.690000000000001</v>
      </c>
      <c r="X8" s="15">
        <v>39.380000000000003</v>
      </c>
      <c r="Y8" s="14">
        <v>10.91</v>
      </c>
      <c r="Z8" s="5">
        <v>705.36</v>
      </c>
      <c r="AA8" s="13">
        <v>1263.6400000000001</v>
      </c>
      <c r="AC8" s="10">
        <f t="shared" si="0"/>
        <v>1558.3100000000002</v>
      </c>
      <c r="AD8" s="44">
        <f t="shared" si="1"/>
        <v>1558.3099999999997</v>
      </c>
      <c r="AE8" s="52">
        <f t="shared" si="2"/>
        <v>0</v>
      </c>
    </row>
    <row r="9" spans="1:31">
      <c r="A9" s="56" t="s">
        <v>34</v>
      </c>
      <c r="B9" s="57"/>
      <c r="C9" s="2" t="s">
        <v>31</v>
      </c>
      <c r="D9" s="5">
        <v>1719</v>
      </c>
      <c r="E9" s="5">
        <v>150</v>
      </c>
      <c r="F9" s="5">
        <v>100</v>
      </c>
      <c r="G9" s="17">
        <v>1969</v>
      </c>
      <c r="H9" s="19">
        <v>59.07</v>
      </c>
      <c r="I9" s="19">
        <v>100.42</v>
      </c>
      <c r="J9" s="19">
        <v>159.49</v>
      </c>
      <c r="K9" s="14">
        <v>165.31</v>
      </c>
      <c r="L9" s="15">
        <v>50.21</v>
      </c>
      <c r="M9" s="15">
        <v>81.39</v>
      </c>
      <c r="N9" s="15">
        <v>105.55</v>
      </c>
      <c r="O9" s="15">
        <v>55.4</v>
      </c>
      <c r="P9" s="15">
        <v>59.07</v>
      </c>
      <c r="Q9" s="15">
        <v>0</v>
      </c>
      <c r="R9" s="14">
        <v>78.45</v>
      </c>
      <c r="S9" s="14">
        <v>0</v>
      </c>
      <c r="T9" s="14">
        <v>0</v>
      </c>
      <c r="U9" s="14">
        <v>0</v>
      </c>
      <c r="V9" s="14">
        <v>0</v>
      </c>
      <c r="W9" s="15">
        <v>19.690000000000001</v>
      </c>
      <c r="X9" s="15">
        <v>39.380000000000003</v>
      </c>
      <c r="Y9" s="14">
        <v>10.91</v>
      </c>
      <c r="Z9" s="5">
        <v>665.36</v>
      </c>
      <c r="AA9" s="13">
        <v>1303.6400000000001</v>
      </c>
      <c r="AC9" s="10">
        <f t="shared" si="0"/>
        <v>1558.3100000000002</v>
      </c>
      <c r="AD9" s="44">
        <f t="shared" si="1"/>
        <v>1558.3099999999997</v>
      </c>
      <c r="AE9" s="52">
        <f t="shared" si="2"/>
        <v>0</v>
      </c>
    </row>
    <row r="10" spans="1:31">
      <c r="A10" s="56" t="s">
        <v>35</v>
      </c>
      <c r="B10" s="57"/>
      <c r="C10" s="2" t="s">
        <v>31</v>
      </c>
      <c r="D10" s="5">
        <v>1719</v>
      </c>
      <c r="E10" s="5">
        <v>150</v>
      </c>
      <c r="F10" s="5">
        <v>100</v>
      </c>
      <c r="G10" s="17">
        <v>1969</v>
      </c>
      <c r="H10" s="19">
        <v>59.07</v>
      </c>
      <c r="I10" s="19">
        <v>100.42</v>
      </c>
      <c r="J10" s="19">
        <v>159.49</v>
      </c>
      <c r="K10" s="14">
        <v>165.31</v>
      </c>
      <c r="L10" s="15">
        <v>50.21</v>
      </c>
      <c r="M10" s="15">
        <v>81.39</v>
      </c>
      <c r="N10" s="15">
        <v>105.55</v>
      </c>
      <c r="O10" s="15">
        <v>55.4</v>
      </c>
      <c r="P10" s="15">
        <v>59.07</v>
      </c>
      <c r="Q10" s="15">
        <v>0</v>
      </c>
      <c r="R10" s="14">
        <v>78.45</v>
      </c>
      <c r="S10" s="14">
        <v>5</v>
      </c>
      <c r="T10" s="14">
        <v>0</v>
      </c>
      <c r="U10" s="14">
        <v>3.5</v>
      </c>
      <c r="V10" s="14">
        <v>1.5</v>
      </c>
      <c r="W10" s="15">
        <v>19.690000000000001</v>
      </c>
      <c r="X10" s="15">
        <v>39.380000000000003</v>
      </c>
      <c r="Y10" s="14">
        <v>10.91</v>
      </c>
      <c r="Z10" s="5">
        <v>675.36</v>
      </c>
      <c r="AA10" s="13">
        <v>1293.6400000000001</v>
      </c>
      <c r="AC10" s="10">
        <f t="shared" si="0"/>
        <v>1558.3100000000002</v>
      </c>
      <c r="AD10" s="44">
        <f t="shared" si="1"/>
        <v>1558.3099999999997</v>
      </c>
      <c r="AE10" s="52">
        <f t="shared" si="2"/>
        <v>0</v>
      </c>
    </row>
    <row r="11" spans="1:31">
      <c r="A11" s="56" t="s">
        <v>36</v>
      </c>
      <c r="B11" s="57"/>
      <c r="C11" s="2" t="s">
        <v>31</v>
      </c>
      <c r="D11" s="5">
        <v>1719</v>
      </c>
      <c r="E11" s="5">
        <v>150</v>
      </c>
      <c r="F11" s="5">
        <v>100</v>
      </c>
      <c r="G11" s="17">
        <v>1969</v>
      </c>
      <c r="H11" s="19">
        <v>59.07</v>
      </c>
      <c r="I11" s="19">
        <v>100.42</v>
      </c>
      <c r="J11" s="19">
        <v>159.49</v>
      </c>
      <c r="K11" s="14">
        <v>165.31</v>
      </c>
      <c r="L11" s="15">
        <v>50.21</v>
      </c>
      <c r="M11" s="15">
        <v>81.39</v>
      </c>
      <c r="N11" s="15">
        <v>105.55</v>
      </c>
      <c r="O11" s="15">
        <v>55.4</v>
      </c>
      <c r="P11" s="15">
        <v>59.07</v>
      </c>
      <c r="Q11" s="15">
        <v>0</v>
      </c>
      <c r="R11" s="14">
        <v>78.45</v>
      </c>
      <c r="S11" s="14">
        <v>5</v>
      </c>
      <c r="T11" s="14">
        <v>0</v>
      </c>
      <c r="U11" s="14">
        <v>3.5</v>
      </c>
      <c r="V11" s="14">
        <v>1.5</v>
      </c>
      <c r="W11" s="15">
        <v>19.690000000000001</v>
      </c>
      <c r="X11" s="15">
        <v>39.380000000000003</v>
      </c>
      <c r="Y11" s="14">
        <v>10.91</v>
      </c>
      <c r="Z11" s="5">
        <v>675.36</v>
      </c>
      <c r="AA11" s="13">
        <v>1293.6400000000001</v>
      </c>
      <c r="AC11" s="10">
        <f t="shared" si="0"/>
        <v>1558.3100000000002</v>
      </c>
      <c r="AD11" s="44">
        <f t="shared" si="1"/>
        <v>1558.3099999999997</v>
      </c>
      <c r="AE11" s="52">
        <f t="shared" si="2"/>
        <v>0</v>
      </c>
    </row>
    <row r="12" spans="1:31" ht="15.75" thickBot="1">
      <c r="A12" s="58" t="s">
        <v>36</v>
      </c>
      <c r="B12" s="59"/>
      <c r="C12" s="4" t="s">
        <v>37</v>
      </c>
      <c r="D12" s="20">
        <v>320</v>
      </c>
      <c r="E12" s="20">
        <v>0</v>
      </c>
      <c r="F12" s="20">
        <v>0</v>
      </c>
      <c r="G12" s="21">
        <v>320</v>
      </c>
      <c r="H12" s="22">
        <v>9.6</v>
      </c>
      <c r="I12" s="22">
        <v>16.32</v>
      </c>
      <c r="J12" s="22">
        <v>25.92</v>
      </c>
      <c r="K12" s="23">
        <v>56.39</v>
      </c>
      <c r="L12" s="24">
        <v>8.16</v>
      </c>
      <c r="M12" s="24">
        <v>0</v>
      </c>
      <c r="N12" s="24">
        <v>0</v>
      </c>
      <c r="O12" s="24">
        <v>0</v>
      </c>
      <c r="P12" s="24">
        <v>9.6</v>
      </c>
      <c r="Q12" s="24">
        <v>6.4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4">
        <v>3.2</v>
      </c>
      <c r="X12" s="24">
        <v>6.4</v>
      </c>
      <c r="Y12" s="23">
        <v>0</v>
      </c>
      <c r="Z12" s="20">
        <v>90.15</v>
      </c>
      <c r="AA12" s="25">
        <v>229.85</v>
      </c>
      <c r="AC12" s="45">
        <f t="shared" si="0"/>
        <v>286.24</v>
      </c>
      <c r="AD12" s="46">
        <f t="shared" si="1"/>
        <v>286.24</v>
      </c>
      <c r="AE12" s="52">
        <f t="shared" si="2"/>
        <v>0</v>
      </c>
    </row>
    <row r="13" spans="1:31">
      <c r="A13" s="60" t="s">
        <v>38</v>
      </c>
      <c r="B13" s="61"/>
      <c r="C13" s="29" t="s">
        <v>31</v>
      </c>
      <c r="D13" s="49">
        <v>1719</v>
      </c>
      <c r="E13" s="49">
        <v>150</v>
      </c>
      <c r="F13" s="49">
        <v>100</v>
      </c>
      <c r="G13" s="30">
        <v>1969</v>
      </c>
      <c r="H13" s="31">
        <v>59.07</v>
      </c>
      <c r="I13" s="31">
        <v>100.42</v>
      </c>
      <c r="J13" s="31">
        <v>159.49</v>
      </c>
      <c r="K13" s="32">
        <v>165.31</v>
      </c>
      <c r="L13" s="33">
        <v>50.21</v>
      </c>
      <c r="M13" s="33">
        <v>81.39</v>
      </c>
      <c r="N13" s="33">
        <v>105.55</v>
      </c>
      <c r="O13" s="33">
        <v>55.4</v>
      </c>
      <c r="P13" s="33">
        <v>59.07</v>
      </c>
      <c r="Q13" s="33">
        <v>0</v>
      </c>
      <c r="R13" s="32">
        <v>78.45</v>
      </c>
      <c r="S13" s="32">
        <v>0</v>
      </c>
      <c r="T13" s="32">
        <v>0</v>
      </c>
      <c r="U13" s="32">
        <v>0</v>
      </c>
      <c r="V13" s="32">
        <v>0</v>
      </c>
      <c r="W13" s="33">
        <v>19.690000000000001</v>
      </c>
      <c r="X13" s="33">
        <v>39.380000000000003</v>
      </c>
      <c r="Y13" s="32">
        <v>10.91</v>
      </c>
      <c r="Z13" s="49">
        <v>665.36</v>
      </c>
      <c r="AA13" s="34">
        <v>1303.6400000000001</v>
      </c>
      <c r="AC13" s="42">
        <f t="shared" si="0"/>
        <v>1558.3100000000002</v>
      </c>
      <c r="AD13" s="43">
        <f t="shared" si="1"/>
        <v>1558.3099999999997</v>
      </c>
      <c r="AE13" s="11">
        <f t="shared" si="2"/>
        <v>0</v>
      </c>
    </row>
    <row r="14" spans="1:31">
      <c r="A14" s="56" t="s">
        <v>38</v>
      </c>
      <c r="B14" s="57"/>
      <c r="C14" s="2" t="s">
        <v>37</v>
      </c>
      <c r="D14" s="48">
        <v>60</v>
      </c>
      <c r="E14" s="48">
        <v>0</v>
      </c>
      <c r="F14" s="48">
        <v>0</v>
      </c>
      <c r="G14" s="17">
        <v>60</v>
      </c>
      <c r="H14" s="19">
        <v>1.8</v>
      </c>
      <c r="I14" s="19">
        <v>3.06</v>
      </c>
      <c r="J14" s="19">
        <v>4.8600000000000003</v>
      </c>
      <c r="K14" s="14">
        <v>10.57</v>
      </c>
      <c r="L14" s="15">
        <v>1.53</v>
      </c>
      <c r="M14" s="15">
        <v>0</v>
      </c>
      <c r="N14" s="15">
        <v>0</v>
      </c>
      <c r="O14" s="15">
        <v>0</v>
      </c>
      <c r="P14" s="15">
        <v>1.8</v>
      </c>
      <c r="Q14" s="15">
        <v>1.2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0.6</v>
      </c>
      <c r="X14" s="15">
        <v>1.2</v>
      </c>
      <c r="Y14" s="14">
        <v>0</v>
      </c>
      <c r="Z14" s="48">
        <v>16.899999999999999</v>
      </c>
      <c r="AA14" s="13">
        <v>43.1</v>
      </c>
      <c r="AC14" s="10">
        <f t="shared" si="0"/>
        <v>53.67</v>
      </c>
      <c r="AD14" s="44">
        <f t="shared" si="1"/>
        <v>53.669999999999995</v>
      </c>
      <c r="AE14" s="11">
        <f t="shared" si="2"/>
        <v>0</v>
      </c>
    </row>
    <row r="15" spans="1:31">
      <c r="A15" s="56" t="s">
        <v>39</v>
      </c>
      <c r="B15" s="57"/>
      <c r="C15" s="2" t="s">
        <v>31</v>
      </c>
      <c r="D15" s="48">
        <v>1719</v>
      </c>
      <c r="E15" s="48">
        <v>150</v>
      </c>
      <c r="F15" s="48">
        <v>100</v>
      </c>
      <c r="G15" s="17">
        <v>1969</v>
      </c>
      <c r="H15" s="19">
        <v>59.07</v>
      </c>
      <c r="I15" s="19">
        <v>100.42</v>
      </c>
      <c r="J15" s="19">
        <v>159.49</v>
      </c>
      <c r="K15" s="14">
        <v>165.31</v>
      </c>
      <c r="L15" s="15">
        <v>50.21</v>
      </c>
      <c r="M15" s="15">
        <v>81.39</v>
      </c>
      <c r="N15" s="15">
        <v>105.55</v>
      </c>
      <c r="O15" s="15">
        <v>55.4</v>
      </c>
      <c r="P15" s="15">
        <v>59.07</v>
      </c>
      <c r="Q15" s="15">
        <v>0</v>
      </c>
      <c r="R15" s="14">
        <v>78.45</v>
      </c>
      <c r="S15" s="14">
        <v>0</v>
      </c>
      <c r="T15" s="14">
        <v>0</v>
      </c>
      <c r="U15" s="14">
        <v>0</v>
      </c>
      <c r="V15" s="14">
        <v>0</v>
      </c>
      <c r="W15" s="15">
        <v>19.690000000000001</v>
      </c>
      <c r="X15" s="15">
        <v>39.380000000000003</v>
      </c>
      <c r="Y15" s="14">
        <v>10.91</v>
      </c>
      <c r="Z15" s="48">
        <v>665.36</v>
      </c>
      <c r="AA15" s="13">
        <v>1303.6400000000001</v>
      </c>
      <c r="AC15" s="10">
        <f t="shared" si="0"/>
        <v>1558.3100000000002</v>
      </c>
      <c r="AD15" s="44">
        <f t="shared" si="1"/>
        <v>1558.3099999999997</v>
      </c>
      <c r="AE15" s="11">
        <f t="shared" si="2"/>
        <v>0</v>
      </c>
    </row>
    <row r="16" spans="1:31">
      <c r="A16" s="56" t="s">
        <v>40</v>
      </c>
      <c r="B16" s="57"/>
      <c r="C16" s="2" t="s">
        <v>31</v>
      </c>
      <c r="D16" s="48">
        <v>1719</v>
      </c>
      <c r="E16" s="48">
        <v>150</v>
      </c>
      <c r="F16" s="48">
        <v>100</v>
      </c>
      <c r="G16" s="17">
        <v>1969</v>
      </c>
      <c r="H16" s="19">
        <v>59.07</v>
      </c>
      <c r="I16" s="19">
        <v>100.42</v>
      </c>
      <c r="J16" s="19">
        <v>159.49</v>
      </c>
      <c r="K16" s="14">
        <v>165.31</v>
      </c>
      <c r="L16" s="15">
        <v>50.21</v>
      </c>
      <c r="M16" s="15">
        <v>81.39</v>
      </c>
      <c r="N16" s="15">
        <v>105.55</v>
      </c>
      <c r="O16" s="15">
        <v>55.4</v>
      </c>
      <c r="P16" s="15">
        <v>59.07</v>
      </c>
      <c r="Q16" s="15">
        <v>0</v>
      </c>
      <c r="R16" s="14">
        <v>78.45</v>
      </c>
      <c r="S16" s="14">
        <v>0</v>
      </c>
      <c r="T16" s="14">
        <v>0</v>
      </c>
      <c r="U16" s="14">
        <v>0</v>
      </c>
      <c r="V16" s="14">
        <v>0</v>
      </c>
      <c r="W16" s="15">
        <v>19.690000000000001</v>
      </c>
      <c r="X16" s="15">
        <v>39.380000000000003</v>
      </c>
      <c r="Y16" s="14">
        <v>10.91</v>
      </c>
      <c r="Z16" s="48">
        <v>665.36</v>
      </c>
      <c r="AA16" s="13">
        <v>1303.6400000000001</v>
      </c>
      <c r="AC16" s="10">
        <f t="shared" si="0"/>
        <v>1558.3100000000002</v>
      </c>
      <c r="AD16" s="44">
        <f t="shared" si="1"/>
        <v>1558.3099999999997</v>
      </c>
      <c r="AE16" s="11">
        <f t="shared" si="2"/>
        <v>0</v>
      </c>
    </row>
    <row r="17" spans="1:31">
      <c r="A17" s="56" t="s">
        <v>41</v>
      </c>
      <c r="B17" s="57"/>
      <c r="C17" s="2" t="s">
        <v>31</v>
      </c>
      <c r="D17" s="48">
        <v>1719</v>
      </c>
      <c r="E17" s="48">
        <v>150</v>
      </c>
      <c r="F17" s="48">
        <v>100</v>
      </c>
      <c r="G17" s="17">
        <v>1969</v>
      </c>
      <c r="H17" s="19">
        <v>59.07</v>
      </c>
      <c r="I17" s="19">
        <v>100.42</v>
      </c>
      <c r="J17" s="19">
        <v>159.49</v>
      </c>
      <c r="K17" s="14">
        <v>165.31</v>
      </c>
      <c r="L17" s="15">
        <v>50.21</v>
      </c>
      <c r="M17" s="15">
        <v>81.39</v>
      </c>
      <c r="N17" s="15">
        <v>105.55</v>
      </c>
      <c r="O17" s="15">
        <v>55.4</v>
      </c>
      <c r="P17" s="15">
        <v>59.07</v>
      </c>
      <c r="Q17" s="15">
        <v>0</v>
      </c>
      <c r="R17" s="14">
        <v>78.45</v>
      </c>
      <c r="S17" s="14">
        <v>0</v>
      </c>
      <c r="T17" s="14">
        <v>0</v>
      </c>
      <c r="U17" s="14">
        <v>0</v>
      </c>
      <c r="V17" s="14">
        <v>0</v>
      </c>
      <c r="W17" s="15">
        <v>19.690000000000001</v>
      </c>
      <c r="X17" s="15">
        <v>39.380000000000003</v>
      </c>
      <c r="Y17" s="14">
        <v>10.91</v>
      </c>
      <c r="Z17" s="48">
        <v>665.36</v>
      </c>
      <c r="AA17" s="13">
        <v>1303.6400000000001</v>
      </c>
      <c r="AC17" s="10">
        <f t="shared" si="0"/>
        <v>1558.3100000000002</v>
      </c>
      <c r="AD17" s="44">
        <f t="shared" si="1"/>
        <v>1558.3099999999997</v>
      </c>
      <c r="AE17" s="11">
        <f t="shared" si="2"/>
        <v>0</v>
      </c>
    </row>
    <row r="18" spans="1:31">
      <c r="A18" s="56" t="s">
        <v>42</v>
      </c>
      <c r="B18" s="57"/>
      <c r="C18" s="2" t="s">
        <v>31</v>
      </c>
      <c r="D18" s="48">
        <v>1719</v>
      </c>
      <c r="E18" s="48">
        <v>150</v>
      </c>
      <c r="F18" s="48">
        <v>100</v>
      </c>
      <c r="G18" s="17">
        <v>1969</v>
      </c>
      <c r="H18" s="19">
        <v>59.07</v>
      </c>
      <c r="I18" s="19">
        <v>100.42</v>
      </c>
      <c r="J18" s="19">
        <v>159.49</v>
      </c>
      <c r="K18" s="14">
        <v>165.31</v>
      </c>
      <c r="L18" s="15">
        <v>50.21</v>
      </c>
      <c r="M18" s="15">
        <v>81.39</v>
      </c>
      <c r="N18" s="15">
        <v>105.55</v>
      </c>
      <c r="O18" s="15">
        <v>55.4</v>
      </c>
      <c r="P18" s="15">
        <v>59.07</v>
      </c>
      <c r="Q18" s="15">
        <v>0</v>
      </c>
      <c r="R18" s="14">
        <v>78.45</v>
      </c>
      <c r="S18" s="14">
        <v>0</v>
      </c>
      <c r="T18" s="14">
        <v>0</v>
      </c>
      <c r="U18" s="14">
        <v>0</v>
      </c>
      <c r="V18" s="14">
        <v>0</v>
      </c>
      <c r="W18" s="15">
        <v>19.690000000000001</v>
      </c>
      <c r="X18" s="15">
        <v>39.380000000000003</v>
      </c>
      <c r="Y18" s="14">
        <v>10.91</v>
      </c>
      <c r="Z18" s="48">
        <v>665.36</v>
      </c>
      <c r="AA18" s="13">
        <v>1303.6400000000001</v>
      </c>
      <c r="AC18" s="10">
        <f t="shared" si="0"/>
        <v>1558.3100000000002</v>
      </c>
      <c r="AD18" s="44">
        <f t="shared" si="1"/>
        <v>1558.3099999999997</v>
      </c>
      <c r="AE18" s="11">
        <f t="shared" si="2"/>
        <v>0</v>
      </c>
    </row>
    <row r="19" spans="1:31">
      <c r="A19" s="56" t="s">
        <v>43</v>
      </c>
      <c r="B19" s="57"/>
      <c r="C19" s="2" t="s">
        <v>31</v>
      </c>
      <c r="D19" s="48">
        <v>1719</v>
      </c>
      <c r="E19" s="48">
        <v>150</v>
      </c>
      <c r="F19" s="48">
        <v>100</v>
      </c>
      <c r="G19" s="17">
        <v>1969</v>
      </c>
      <c r="H19" s="19">
        <v>59.07</v>
      </c>
      <c r="I19" s="19">
        <v>100.42</v>
      </c>
      <c r="J19" s="19">
        <v>159.49</v>
      </c>
      <c r="K19" s="14">
        <v>165.31</v>
      </c>
      <c r="L19" s="15">
        <v>50.21</v>
      </c>
      <c r="M19" s="15">
        <v>81.39</v>
      </c>
      <c r="N19" s="15">
        <v>105.55</v>
      </c>
      <c r="O19" s="15">
        <v>55.4</v>
      </c>
      <c r="P19" s="15">
        <v>59.07</v>
      </c>
      <c r="Q19" s="15">
        <v>0</v>
      </c>
      <c r="R19" s="14">
        <v>78.45</v>
      </c>
      <c r="S19" s="14">
        <v>0</v>
      </c>
      <c r="T19" s="14">
        <v>0</v>
      </c>
      <c r="U19" s="14">
        <v>0</v>
      </c>
      <c r="V19" s="14">
        <v>0</v>
      </c>
      <c r="W19" s="15">
        <v>19.690000000000001</v>
      </c>
      <c r="X19" s="15">
        <v>39.380000000000003</v>
      </c>
      <c r="Y19" s="14">
        <v>10.91</v>
      </c>
      <c r="Z19" s="48">
        <v>665.36</v>
      </c>
      <c r="AA19" s="13">
        <v>1303.6400000000001</v>
      </c>
      <c r="AC19" s="10">
        <f t="shared" ref="AC19:AC20" si="3">AA19+Y19+V19+U19+T19+S19+R19+K19</f>
        <v>1558.3100000000002</v>
      </c>
      <c r="AD19" s="44">
        <f t="shared" ref="AD19:AD20" si="4">G19-L19-M19-N19-O19-P19-Q19-X19-W19</f>
        <v>1558.3099999999997</v>
      </c>
      <c r="AE19" s="11">
        <f t="shared" si="2"/>
        <v>0</v>
      </c>
    </row>
    <row r="20" spans="1:31" s="1" customFormat="1" ht="15.75" hidden="1" thickBot="1">
      <c r="A20" s="64" t="s">
        <v>43</v>
      </c>
      <c r="B20" s="65"/>
      <c r="C20" s="3" t="s">
        <v>59</v>
      </c>
      <c r="D20" s="47">
        <v>57.8</v>
      </c>
      <c r="E20" s="47">
        <v>0</v>
      </c>
      <c r="F20" s="47">
        <v>0</v>
      </c>
      <c r="G20" s="35">
        <v>57.8</v>
      </c>
      <c r="H20" s="36">
        <v>0</v>
      </c>
      <c r="I20" s="36">
        <v>2.95</v>
      </c>
      <c r="J20" s="36">
        <v>2.95</v>
      </c>
      <c r="K20" s="37">
        <v>10.3</v>
      </c>
      <c r="L20" s="38">
        <v>1.48</v>
      </c>
      <c r="M20" s="38">
        <v>2.31</v>
      </c>
      <c r="N20" s="38">
        <v>0</v>
      </c>
      <c r="O20" s="38">
        <v>0</v>
      </c>
      <c r="P20" s="38">
        <v>0</v>
      </c>
      <c r="Q20" s="38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0.57999999999999996</v>
      </c>
      <c r="X20" s="38">
        <v>1.1599999999999999</v>
      </c>
      <c r="Y20" s="37">
        <v>0</v>
      </c>
      <c r="Z20" s="47">
        <v>15.83</v>
      </c>
      <c r="AA20" s="39">
        <v>41.97</v>
      </c>
      <c r="AC20" s="45">
        <f t="shared" si="3"/>
        <v>52.269999999999996</v>
      </c>
      <c r="AD20" s="46">
        <f t="shared" si="4"/>
        <v>52.27</v>
      </c>
      <c r="AE20" s="11"/>
    </row>
    <row r="21" spans="1:31" ht="15.75" thickBot="1">
      <c r="A21" s="54" t="s">
        <v>44</v>
      </c>
      <c r="B21" s="55"/>
      <c r="C21" s="55"/>
      <c r="D21" s="26">
        <f t="shared" ref="D21:AA21" si="5">SUM(D6:D19)</f>
        <v>21008</v>
      </c>
      <c r="E21" s="26">
        <f t="shared" si="5"/>
        <v>1800</v>
      </c>
      <c r="F21" s="26">
        <f t="shared" si="5"/>
        <v>1200</v>
      </c>
      <c r="G21" s="26">
        <f t="shared" si="5"/>
        <v>24008</v>
      </c>
      <c r="H21" s="27">
        <f t="shared" si="5"/>
        <v>720.24000000000024</v>
      </c>
      <c r="I21" s="27">
        <f t="shared" si="5"/>
        <v>1224.4199999999998</v>
      </c>
      <c r="J21" s="27">
        <f t="shared" si="5"/>
        <v>1944.6599999999999</v>
      </c>
      <c r="K21" s="26">
        <f t="shared" si="5"/>
        <v>2050.6799999999998</v>
      </c>
      <c r="L21" s="26">
        <f t="shared" si="5"/>
        <v>612.20999999999992</v>
      </c>
      <c r="M21" s="26">
        <f t="shared" si="5"/>
        <v>976.68</v>
      </c>
      <c r="N21" s="26">
        <f t="shared" si="5"/>
        <v>1266.5999999999997</v>
      </c>
      <c r="O21" s="26">
        <f t="shared" si="5"/>
        <v>664.79999999999984</v>
      </c>
      <c r="P21" s="26">
        <f t="shared" si="5"/>
        <v>720.24000000000024</v>
      </c>
      <c r="Q21" s="26">
        <f t="shared" si="5"/>
        <v>7.6000000000000005</v>
      </c>
      <c r="R21" s="26">
        <f t="shared" si="5"/>
        <v>941.4000000000002</v>
      </c>
      <c r="S21" s="26">
        <f t="shared" si="5"/>
        <v>10</v>
      </c>
      <c r="T21" s="26">
        <f t="shared" si="5"/>
        <v>40</v>
      </c>
      <c r="U21" s="26">
        <f t="shared" si="5"/>
        <v>7</v>
      </c>
      <c r="V21" s="26">
        <f t="shared" si="5"/>
        <v>3</v>
      </c>
      <c r="W21" s="26">
        <f t="shared" si="5"/>
        <v>240.07999999999998</v>
      </c>
      <c r="X21" s="26">
        <f t="shared" si="5"/>
        <v>480.15999999999997</v>
      </c>
      <c r="Y21" s="26">
        <f t="shared" si="5"/>
        <v>130.91999999999999</v>
      </c>
      <c r="Z21" s="26">
        <f t="shared" si="5"/>
        <v>8151.3699999999981</v>
      </c>
      <c r="AA21" s="28">
        <f t="shared" si="5"/>
        <v>15856.63</v>
      </c>
      <c r="AC21" s="40">
        <f>SUM(AC6:AC19)</f>
        <v>19039.63</v>
      </c>
      <c r="AD21" s="41">
        <f>SUM(AD6:AD19)</f>
        <v>19039.629999999997</v>
      </c>
      <c r="AE21" s="12">
        <f t="shared" si="2"/>
        <v>0</v>
      </c>
    </row>
    <row r="27" spans="1:31">
      <c r="O27" s="8"/>
    </row>
  </sheetData>
  <mergeCells count="31">
    <mergeCell ref="A20:B20"/>
    <mergeCell ref="Q4:T4"/>
    <mergeCell ref="A2:E2"/>
    <mergeCell ref="G2:L2"/>
    <mergeCell ref="O2:T2"/>
    <mergeCell ref="A3:D3"/>
    <mergeCell ref="E3:H3"/>
    <mergeCell ref="I3:L3"/>
    <mergeCell ref="M3:P3"/>
    <mergeCell ref="Q3:T3"/>
    <mergeCell ref="A9:B9"/>
    <mergeCell ref="A4:D4"/>
    <mergeCell ref="E4:H4"/>
    <mergeCell ref="I4:L4"/>
    <mergeCell ref="M4:P4"/>
    <mergeCell ref="AC4:AD4"/>
    <mergeCell ref="A21:C21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5:B5"/>
    <mergeCell ref="A6:B6"/>
    <mergeCell ref="A7:B7"/>
    <mergeCell ref="A8:B8"/>
  </mergeCells>
  <pageMargins left="0" right="0" top="0.74803149606299213" bottom="0" header="0.31496062992125984" footer="0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ΥΠΟΔΕΙΓΜΑ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ΔΔΕ Καστοριάς</cp:lastModifiedBy>
  <dcterms:modified xsi:type="dcterms:W3CDTF">2016-02-22T09:38:18Z</dcterms:modified>
</cp:coreProperties>
</file>